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780" windowHeight="11445" activeTab="0"/>
  </bookViews>
  <sheets>
    <sheet name="DIP_DIR_PO" sheetId="1" r:id="rId1"/>
  </sheets>
  <definedNames/>
  <calcPr fullCalcOnLoad="1"/>
</workbook>
</file>

<file path=xl/sharedStrings.xml><?xml version="1.0" encoding="utf-8"?>
<sst xmlns="http://schemas.openxmlformats.org/spreadsheetml/2006/main" count="48" uniqueCount="37">
  <si>
    <t>FONDI:</t>
  </si>
  <si>
    <t>Nr.
Dipendenti</t>
  </si>
  <si>
    <t>Importo
produttività collettiva
stanziato</t>
  </si>
  <si>
    <t>Importo
produttività collettiva
distribuito</t>
  </si>
  <si>
    <t>Premio
mediamente conseguibile</t>
  </si>
  <si>
    <t>Somme
non distribuite
(a residuo)</t>
  </si>
  <si>
    <t>Polizia Municipale</t>
  </si>
  <si>
    <t>Dotazione Organica Aggiuntiva</t>
  </si>
  <si>
    <t>PERCENTUALE RISPETTO ALL'IMPORTO MASSIMO ATTRIBUITO</t>
  </si>
  <si>
    <t>DOTAZIONE ORGANICA AGGIUNTIVA
Nr. Dipendenti</t>
  </si>
  <si>
    <t>POLIZIA
MUNICIPALE
Nr. Dipendenti</t>
  </si>
  <si>
    <t>VALORI
COMPLESSIVI
Nr. Dipendenti</t>
  </si>
  <si>
    <t>&gt; = 90%</t>
  </si>
  <si>
    <t>&gt; 60 &lt;  90%</t>
  </si>
  <si>
    <t>&lt; = 60%</t>
  </si>
  <si>
    <t>Totali</t>
  </si>
  <si>
    <t>Nr. dipendenti incaricati
di P.O.</t>
  </si>
  <si>
    <t>Importo
retribuzione
di risultato
distribuito</t>
  </si>
  <si>
    <t>Incaricati di Posizione Organizzativa</t>
  </si>
  <si>
    <t>N. INCARICATI
DI POSIZIONE ORGANIZZATIVA</t>
  </si>
  <si>
    <t>Nr.
Dirigenti</t>
  </si>
  <si>
    <t>Quota premio retribuzione
di risultato
teorica
(stanziata)</t>
  </si>
  <si>
    <t>Fasce di premio</t>
  </si>
  <si>
    <t>N. dirigenti beneficiari</t>
  </si>
  <si>
    <t>&gt;=  90%</t>
  </si>
  <si>
    <t>&gt;60&lt;90%</t>
  </si>
  <si>
    <t>&lt;= 60%</t>
  </si>
  <si>
    <t>TURRI</t>
  </si>
  <si>
    <t>Quota premio retribuzione di risultato teorica (25% della retribuzione di posizione corrisposta)</t>
  </si>
  <si>
    <t>Segretario comunale</t>
  </si>
  <si>
    <t>COMUNE DI TURRI
Nr. Dipendenti</t>
  </si>
  <si>
    <t>stanziati</t>
  </si>
  <si>
    <t>distribuiti</t>
  </si>
  <si>
    <t xml:space="preserve">Somme
non distribuite
</t>
  </si>
  <si>
    <t>Anno 2019 - Dipendenti</t>
  </si>
  <si>
    <t>Anno 2019 - Incaricati di Posizione Organizzativa</t>
  </si>
  <si>
    <t>Anno 2019 - Dirigenti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</si>
</sst>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MS Sans Serif"/>
      <family val="0"/>
    </font>
    <font>
      <sz val="1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b/>
      <sz val="11"/>
      <name val="MS Sans Serif"/>
      <family val="2"/>
    </font>
    <font>
      <sz val="11"/>
      <name val="Tahoma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46" applyAlignment="1">
      <alignment vertical="center"/>
      <protection/>
    </xf>
    <xf numFmtId="0" fontId="4" fillId="33" borderId="10" xfId="46" applyFont="1" applyFill="1" applyBorder="1" applyAlignment="1">
      <alignment horizontal="left" wrapText="1"/>
      <protection/>
    </xf>
    <xf numFmtId="0" fontId="4" fillId="34" borderId="10" xfId="46" applyFont="1" applyFill="1" applyBorder="1" applyAlignment="1">
      <alignment horizontal="center" vertical="top" wrapText="1"/>
      <protection/>
    </xf>
    <xf numFmtId="0" fontId="5" fillId="0" borderId="0" xfId="46" applyFont="1" applyAlignment="1">
      <alignment vertical="top" wrapText="1"/>
      <protection/>
    </xf>
    <xf numFmtId="0" fontId="4" fillId="33" borderId="10" xfId="46" applyFont="1" applyFill="1" applyBorder="1" applyAlignment="1">
      <alignment vertical="center" wrapText="1"/>
      <protection/>
    </xf>
    <xf numFmtId="0" fontId="5" fillId="0" borderId="10" xfId="46" applyFont="1" applyBorder="1" applyAlignment="1">
      <alignment horizontal="center" vertical="center" wrapText="1"/>
      <protection/>
    </xf>
    <xf numFmtId="164" fontId="5" fillId="0" borderId="10" xfId="46" applyNumberFormat="1" applyFont="1" applyBorder="1" applyAlignment="1">
      <alignment horizontal="right" vertical="center" wrapText="1"/>
      <protection/>
    </xf>
    <xf numFmtId="164" fontId="5" fillId="0" borderId="10" xfId="46" applyNumberFormat="1" applyFont="1" applyBorder="1" applyAlignment="1">
      <alignment vertical="center" wrapText="1"/>
      <protection/>
    </xf>
    <xf numFmtId="0" fontId="5" fillId="0" borderId="0" xfId="46" applyFont="1" applyAlignment="1">
      <alignment vertical="center" wrapText="1"/>
      <protection/>
    </xf>
    <xf numFmtId="164" fontId="4" fillId="0" borderId="11" xfId="46" applyNumberFormat="1" applyFont="1" applyBorder="1" applyAlignment="1">
      <alignment vertical="center" wrapText="1"/>
      <protection/>
    </xf>
    <xf numFmtId="0" fontId="6" fillId="33" borderId="10" xfId="46" applyFont="1" applyFill="1" applyBorder="1" applyAlignment="1">
      <alignment horizontal="center" vertical="top" wrapText="1"/>
      <protection/>
    </xf>
    <xf numFmtId="0" fontId="6" fillId="34" borderId="10" xfId="46" applyFont="1" applyFill="1" applyBorder="1" applyAlignment="1">
      <alignment horizontal="center" vertical="top" wrapText="1"/>
      <protection/>
    </xf>
    <xf numFmtId="0" fontId="7" fillId="0" borderId="10" xfId="46" applyFont="1" applyBorder="1" applyAlignment="1">
      <alignment horizontal="center" vertical="center" wrapText="1"/>
      <protection/>
    </xf>
    <xf numFmtId="0" fontId="6" fillId="0" borderId="10" xfId="46" applyFont="1" applyBorder="1" applyAlignment="1">
      <alignment horizontal="center" vertical="center" wrapText="1"/>
      <protection/>
    </xf>
    <xf numFmtId="0" fontId="4" fillId="0" borderId="0" xfId="46" applyFont="1" applyAlignment="1">
      <alignment vertical="center" wrapText="1"/>
      <protection/>
    </xf>
    <xf numFmtId="0" fontId="2" fillId="0" borderId="0" xfId="46">
      <alignment/>
      <protection/>
    </xf>
    <xf numFmtId="0" fontId="6" fillId="35" borderId="10" xfId="47" applyFont="1" applyFill="1" applyBorder="1" applyAlignment="1">
      <alignment horizontal="center" vertical="top" wrapText="1"/>
      <protection/>
    </xf>
    <xf numFmtId="0" fontId="6" fillId="35" borderId="12" xfId="47" applyFont="1" applyFill="1" applyBorder="1" applyAlignment="1">
      <alignment horizontal="center" vertical="top" wrapText="1"/>
      <protection/>
    </xf>
    <xf numFmtId="0" fontId="2" fillId="0" borderId="10" xfId="46" applyBorder="1" applyAlignment="1">
      <alignment vertical="center"/>
      <protection/>
    </xf>
    <xf numFmtId="0" fontId="9" fillId="0" borderId="10" xfId="46" applyFont="1" applyBorder="1" applyAlignment="1">
      <alignment vertical="center"/>
      <protection/>
    </xf>
    <xf numFmtId="0" fontId="3" fillId="0" borderId="13" xfId="46" applyFont="1" applyFill="1" applyBorder="1" applyAlignment="1">
      <alignment horizontal="center" vertical="center"/>
      <protection/>
    </xf>
    <xf numFmtId="0" fontId="2" fillId="0" borderId="0" xfId="46" applyFill="1">
      <alignment/>
      <protection/>
    </xf>
    <xf numFmtId="0" fontId="6" fillId="36" borderId="10" xfId="46" applyFont="1" applyFill="1" applyBorder="1" applyAlignment="1">
      <alignment horizontal="center" vertical="center" wrapText="1"/>
      <protection/>
    </xf>
    <xf numFmtId="0" fontId="10" fillId="0" borderId="10" xfId="46" applyFont="1" applyBorder="1" applyAlignment="1">
      <alignment vertical="center"/>
      <protection/>
    </xf>
    <xf numFmtId="0" fontId="7" fillId="37" borderId="10" xfId="46" applyFont="1" applyFill="1" applyBorder="1" applyAlignment="1">
      <alignment horizontal="right" vertical="center" wrapText="1"/>
      <protection/>
    </xf>
    <xf numFmtId="0" fontId="6" fillId="0" borderId="10" xfId="47" applyFont="1" applyBorder="1" applyAlignment="1">
      <alignment horizontal="right" vertical="top"/>
      <protection/>
    </xf>
    <xf numFmtId="164" fontId="4" fillId="0" borderId="14" xfId="46" applyNumberFormat="1" applyFont="1" applyBorder="1" applyAlignment="1">
      <alignment vertical="center" wrapText="1"/>
      <protection/>
    </xf>
    <xf numFmtId="0" fontId="4" fillId="0" borderId="15" xfId="46" applyFont="1" applyBorder="1" applyAlignment="1">
      <alignment vertical="center" wrapText="1"/>
      <protection/>
    </xf>
    <xf numFmtId="0" fontId="4" fillId="0" borderId="16" xfId="46" applyFont="1" applyBorder="1" applyAlignment="1">
      <alignment vertical="center" wrapText="1"/>
      <protection/>
    </xf>
    <xf numFmtId="0" fontId="4" fillId="0" borderId="17" xfId="46" applyFont="1" applyBorder="1" applyAlignment="1">
      <alignment vertical="center" wrapText="1"/>
      <protection/>
    </xf>
    <xf numFmtId="164" fontId="4" fillId="0" borderId="18" xfId="46" applyNumberFormat="1" applyFont="1" applyBorder="1" applyAlignment="1">
      <alignment vertical="center" wrapText="1"/>
      <protection/>
    </xf>
    <xf numFmtId="0" fontId="4" fillId="0" borderId="19" xfId="46" applyFont="1" applyBorder="1" applyAlignment="1">
      <alignment vertical="center" wrapText="1"/>
      <protection/>
    </xf>
    <xf numFmtId="0" fontId="3" fillId="35" borderId="0" xfId="46" applyFont="1" applyFill="1" applyBorder="1" applyAlignment="1">
      <alignment horizontal="left" vertical="center"/>
      <protection/>
    </xf>
    <xf numFmtId="0" fontId="3" fillId="38" borderId="0" xfId="46" applyFont="1" applyFill="1" applyBorder="1" applyAlignment="1">
      <alignment horizontal="left" vertical="center"/>
      <protection/>
    </xf>
    <xf numFmtId="0" fontId="0" fillId="0" borderId="0" xfId="0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2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Valori premio produttività - anno 2012</a:t>
            </a:r>
          </a:p>
        </c:rich>
      </c:tx>
      <c:layout>
        <c:manualLayout>
          <c:xMode val="factor"/>
          <c:yMode val="factor"/>
          <c:x val="-0.009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875"/>
          <c:y val="0.156"/>
          <c:w val="0.815"/>
          <c:h val="0.5792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solidFill>
                <a:srgbClr val="D99694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36479226"/>
        <c:axId val="59877579"/>
      </c:lineChart>
      <c:catAx>
        <c:axId val="36479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Fasce di premio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77579"/>
        <c:crosses val="autoZero"/>
        <c:auto val="1"/>
        <c:lblOffset val="100"/>
        <c:tickLblSkip val="1"/>
        <c:noMultiLvlLbl val="0"/>
      </c:catAx>
      <c:valAx>
        <c:axId val="59877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N. dipendenti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7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79226"/>
        <c:crossesAt val="1"/>
        <c:crossBetween val="between"/>
        <c:dispUnits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Valori premio produttività - anno 2019</a:t>
            </a:r>
          </a:p>
        </c:rich>
      </c:tx>
      <c:layout>
        <c:manualLayout>
          <c:xMode val="factor"/>
          <c:yMode val="factor"/>
          <c:x val="-0.009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25"/>
          <c:y val="0.167"/>
          <c:w val="0.8755"/>
          <c:h val="0.7317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solidFill>
                <a:srgbClr val="D99694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DIP_DIR_PO!$A$12:$A$14</c:f>
              <c:strCache/>
            </c:strRef>
          </c:cat>
          <c:val>
            <c:numRef>
              <c:f>DIP_DIR_PO!$E$12:$E$14</c:f>
              <c:numCache/>
            </c:numRef>
          </c:val>
          <c:smooth val="1"/>
        </c:ser>
        <c:marker val="1"/>
        <c:axId val="2027300"/>
        <c:axId val="18245701"/>
      </c:lineChart>
      <c:catAx>
        <c:axId val="2027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Fasce di premio</a:t>
                </a:r>
              </a:p>
            </c:rich>
          </c:tx>
          <c:layout>
            <c:manualLayout>
              <c:xMode val="factor"/>
              <c:yMode val="factor"/>
              <c:x val="0.01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45701"/>
        <c:crosses val="autoZero"/>
        <c:auto val="1"/>
        <c:lblOffset val="100"/>
        <c:tickLblSkip val="1"/>
        <c:noMultiLvlLbl val="0"/>
      </c:catAx>
      <c:valAx>
        <c:axId val="182457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N. dipendenti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4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7300"/>
        <c:crossesAt val="1"/>
        <c:crossBetween val="between"/>
        <c:dispUnits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Valori retribuzione di risultato Incaricati di P.O. - anno 2019</a:t>
            </a:r>
          </a:p>
        </c:rich>
      </c:tx>
      <c:layout>
        <c:manualLayout>
          <c:xMode val="factor"/>
          <c:yMode val="factor"/>
          <c:x val="0.0172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8"/>
          <c:y val="0.2095"/>
          <c:w val="0.83325"/>
          <c:h val="0.6702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solidFill>
                <a:srgbClr val="D99694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DIP_DIR_PO!$A$41:$A$43</c:f>
              <c:strCache/>
            </c:strRef>
          </c:cat>
          <c:val>
            <c:numRef>
              <c:f>DIP_DIR_PO!$B$41:$B$43</c:f>
              <c:numCache/>
            </c:numRef>
          </c:val>
          <c:smooth val="1"/>
        </c:ser>
        <c:marker val="1"/>
        <c:axId val="29993582"/>
        <c:axId val="1506783"/>
      </c:lineChart>
      <c:catAx>
        <c:axId val="29993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Fasce di premio</a:t>
                </a:r>
              </a:p>
            </c:rich>
          </c:tx>
          <c:layout>
            <c:manualLayout>
              <c:xMode val="factor"/>
              <c:yMode val="factor"/>
              <c:x val="0.01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6783"/>
        <c:crosses val="autoZero"/>
        <c:auto val="1"/>
        <c:lblOffset val="100"/>
        <c:tickLblSkip val="1"/>
        <c:noMultiLvlLbl val="0"/>
      </c:catAx>
      <c:valAx>
        <c:axId val="1506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N. incaricati di P.O.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93582"/>
        <c:crossesAt val="1"/>
        <c:crossBetween val="between"/>
        <c:dispUnits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Valori retribuzione di risultato Dirigenti - anno 2019</a:t>
            </a:r>
          </a:p>
        </c:rich>
      </c:tx>
      <c:layout>
        <c:manualLayout>
          <c:xMode val="factor"/>
          <c:yMode val="factor"/>
          <c:x val="0.01525"/>
          <c:y val="0.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825"/>
          <c:y val="0.25975"/>
          <c:w val="0.84375"/>
          <c:h val="0.6412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solidFill>
                <a:srgbClr val="D99694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DIP_DIR_PO!$A$57:$A$59</c:f>
              <c:strCache/>
            </c:strRef>
          </c:cat>
          <c:val>
            <c:numRef>
              <c:f>DIP_DIR_PO!$B$57:$B$59</c:f>
              <c:numCache/>
            </c:numRef>
          </c:val>
          <c:smooth val="1"/>
        </c:ser>
        <c:marker val="1"/>
        <c:axId val="13561048"/>
        <c:axId val="54940569"/>
      </c:lineChart>
      <c:catAx>
        <c:axId val="13561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Fasce di premio 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40569"/>
        <c:crosses val="autoZero"/>
        <c:auto val="1"/>
        <c:lblOffset val="100"/>
        <c:tickLblSkip val="1"/>
        <c:noMultiLvlLbl val="0"/>
      </c:catAx>
      <c:valAx>
        <c:axId val="54940569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N. dirigenti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61048"/>
        <c:crossesAt val="1"/>
        <c:crossBetween val="between"/>
        <c:dispUnits/>
        <c:majorUnit val="2"/>
        <c:minorUnit val="0.2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16</xdr:row>
      <xdr:rowOff>95250</xdr:rowOff>
    </xdr:from>
    <xdr:to>
      <xdr:col>4</xdr:col>
      <xdr:colOff>152400</xdr:colOff>
      <xdr:row>26</xdr:row>
      <xdr:rowOff>47625</xdr:rowOff>
    </xdr:to>
    <xdr:graphicFrame>
      <xdr:nvGraphicFramePr>
        <xdr:cNvPr id="1" name="Grafico 4"/>
        <xdr:cNvGraphicFramePr/>
      </xdr:nvGraphicFramePr>
      <xdr:xfrm>
        <a:off x="323850" y="5438775"/>
        <a:ext cx="51244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15</xdr:row>
      <xdr:rowOff>180975</xdr:rowOff>
    </xdr:from>
    <xdr:to>
      <xdr:col>4</xdr:col>
      <xdr:colOff>152400</xdr:colOff>
      <xdr:row>26</xdr:row>
      <xdr:rowOff>47625</xdr:rowOff>
    </xdr:to>
    <xdr:graphicFrame>
      <xdr:nvGraphicFramePr>
        <xdr:cNvPr id="2" name="Grafico 4"/>
        <xdr:cNvGraphicFramePr/>
      </xdr:nvGraphicFramePr>
      <xdr:xfrm>
        <a:off x="323850" y="5257800"/>
        <a:ext cx="51244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190500</xdr:colOff>
      <xdr:row>36</xdr:row>
      <xdr:rowOff>95250</xdr:rowOff>
    </xdr:from>
    <xdr:to>
      <xdr:col>5</xdr:col>
      <xdr:colOff>1304925</xdr:colOff>
      <xdr:row>46</xdr:row>
      <xdr:rowOff>0</xdr:rowOff>
    </xdr:to>
    <xdr:graphicFrame>
      <xdr:nvGraphicFramePr>
        <xdr:cNvPr id="3" name="Grafico 4"/>
        <xdr:cNvGraphicFramePr/>
      </xdr:nvGraphicFramePr>
      <xdr:xfrm>
        <a:off x="2838450" y="11458575"/>
        <a:ext cx="5086350" cy="3009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219075</xdr:colOff>
      <xdr:row>53</xdr:row>
      <xdr:rowOff>257175</xdr:rowOff>
    </xdr:from>
    <xdr:to>
      <xdr:col>5</xdr:col>
      <xdr:colOff>1304925</xdr:colOff>
      <xdr:row>63</xdr:row>
      <xdr:rowOff>76200</xdr:rowOff>
    </xdr:to>
    <xdr:graphicFrame>
      <xdr:nvGraphicFramePr>
        <xdr:cNvPr id="4" name="Grafico 3"/>
        <xdr:cNvGraphicFramePr/>
      </xdr:nvGraphicFramePr>
      <xdr:xfrm>
        <a:off x="2867025" y="17173575"/>
        <a:ext cx="5057775" cy="2771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D53" sqref="D53"/>
    </sheetView>
  </sheetViews>
  <sheetFormatPr defaultColWidth="19.8515625" defaultRowHeight="15"/>
  <sheetData>
    <row r="1" spans="1:2" s="1" customFormat="1" ht="21" customHeight="1">
      <c r="A1" s="33" t="s">
        <v>34</v>
      </c>
      <c r="B1" s="33"/>
    </row>
    <row r="2" s="1" customFormat="1" ht="21" customHeight="1"/>
    <row r="3" spans="1:6" s="4" customFormat="1" ht="5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s="9" customFormat="1" ht="25.5" customHeight="1">
      <c r="A4" s="5" t="s">
        <v>27</v>
      </c>
      <c r="B4" s="6">
        <v>3</v>
      </c>
      <c r="C4" s="7">
        <v>5798.15</v>
      </c>
      <c r="D4" s="7">
        <f>C4</f>
        <v>5798.15</v>
      </c>
      <c r="E4" s="7">
        <f>ROUND(C4/B4,2)</f>
        <v>1932.72</v>
      </c>
      <c r="F4" s="8">
        <f>C4-D4</f>
        <v>0</v>
      </c>
    </row>
    <row r="5" spans="1:6" s="9" customFormat="1" ht="25.5" customHeight="1">
      <c r="A5" s="5" t="s">
        <v>6</v>
      </c>
      <c r="B5" s="6">
        <v>0</v>
      </c>
      <c r="C5" s="7">
        <v>0</v>
      </c>
      <c r="D5" s="7">
        <v>0</v>
      </c>
      <c r="E5" s="7" t="e">
        <f>ROUND(C5/B5,2)</f>
        <v>#DIV/0!</v>
      </c>
      <c r="F5" s="8">
        <f>C5-D5</f>
        <v>0</v>
      </c>
    </row>
    <row r="6" spans="1:6" s="9" customFormat="1" ht="25.5" customHeight="1">
      <c r="A6" s="5" t="s">
        <v>7</v>
      </c>
      <c r="B6" s="6">
        <v>0</v>
      </c>
      <c r="C6" s="7">
        <v>0</v>
      </c>
      <c r="D6" s="7">
        <v>0</v>
      </c>
      <c r="E6" s="7" t="e">
        <f>ROUND(C6/B6,2)</f>
        <v>#DIV/0!</v>
      </c>
      <c r="F6" s="8">
        <f>C6-D6</f>
        <v>0</v>
      </c>
    </row>
    <row r="7" spans="3:6" s="9" customFormat="1" ht="25.5" customHeight="1" thickBot="1">
      <c r="C7" s="10">
        <f>SUM(C4:C6)</f>
        <v>5798.15</v>
      </c>
      <c r="D7" s="10">
        <f>SUM(D4:D6)</f>
        <v>5798.15</v>
      </c>
      <c r="F7" s="10">
        <f>SUM(F4:F6)</f>
        <v>0</v>
      </c>
    </row>
    <row r="8" s="4" customFormat="1" ht="13.5" thickTop="1"/>
    <row r="9" s="4" customFormat="1" ht="12.75"/>
    <row r="10" s="4" customFormat="1" ht="12.75"/>
    <row r="11" spans="1:5" s="4" customFormat="1" ht="63.75">
      <c r="A11" s="11" t="s">
        <v>8</v>
      </c>
      <c r="B11" s="11" t="s">
        <v>30</v>
      </c>
      <c r="C11" s="11" t="s">
        <v>9</v>
      </c>
      <c r="D11" s="11" t="s">
        <v>10</v>
      </c>
      <c r="E11" s="12" t="s">
        <v>11</v>
      </c>
    </row>
    <row r="12" spans="1:5" s="9" customFormat="1" ht="25.5" customHeight="1" thickBot="1">
      <c r="A12" s="13" t="s">
        <v>12</v>
      </c>
      <c r="B12" s="13">
        <v>3</v>
      </c>
      <c r="C12" s="13">
        <v>0</v>
      </c>
      <c r="D12" s="13">
        <v>0</v>
      </c>
      <c r="E12" s="13">
        <f>B12+C12+D12</f>
        <v>3</v>
      </c>
    </row>
    <row r="13" spans="1:9" s="9" customFormat="1" ht="25.5" customHeight="1">
      <c r="A13" s="13" t="s">
        <v>13</v>
      </c>
      <c r="B13" s="13">
        <v>0</v>
      </c>
      <c r="C13" s="13">
        <v>0</v>
      </c>
      <c r="D13" s="13">
        <v>0</v>
      </c>
      <c r="E13" s="13">
        <f>B13+C13+D13</f>
        <v>0</v>
      </c>
      <c r="H13" s="27">
        <f>C7+C34+C53</f>
        <v>12607.849999999999</v>
      </c>
      <c r="I13" s="28" t="s">
        <v>31</v>
      </c>
    </row>
    <row r="14" spans="1:9" s="9" customFormat="1" ht="25.5" customHeight="1">
      <c r="A14" s="13" t="s">
        <v>14</v>
      </c>
      <c r="B14" s="13">
        <v>0</v>
      </c>
      <c r="C14" s="13">
        <v>0</v>
      </c>
      <c r="D14" s="13">
        <v>0</v>
      </c>
      <c r="E14" s="13">
        <f>B14+C14+D14</f>
        <v>0</v>
      </c>
      <c r="H14" s="29"/>
      <c r="I14" s="30"/>
    </row>
    <row r="15" spans="1:9" s="9" customFormat="1" ht="25.5" customHeight="1" thickBot="1">
      <c r="A15" s="14" t="s">
        <v>15</v>
      </c>
      <c r="B15" s="14">
        <v>3</v>
      </c>
      <c r="C15" s="14">
        <v>0</v>
      </c>
      <c r="D15" s="14">
        <v>0</v>
      </c>
      <c r="E15" s="14">
        <f>SUM(E12:E14)</f>
        <v>3</v>
      </c>
      <c r="H15" s="31">
        <f>D7+D34+D53</f>
        <v>12302.220000000001</v>
      </c>
      <c r="I15" s="32" t="s">
        <v>32</v>
      </c>
    </row>
    <row r="16" s="1" customFormat="1" ht="21" customHeight="1"/>
    <row r="17" s="1" customFormat="1" ht="21" customHeight="1"/>
    <row r="18" s="1" customFormat="1" ht="12.75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30" spans="1:4" s="1" customFormat="1" ht="21" customHeight="1">
      <c r="A30" s="34" t="s">
        <v>35</v>
      </c>
      <c r="B30" s="34"/>
      <c r="C30" s="35"/>
      <c r="D30" s="35"/>
    </row>
    <row r="31" s="1" customFormat="1" ht="21" customHeight="1"/>
    <row r="32" spans="1:6" s="4" customFormat="1" ht="89.25">
      <c r="A32" s="2"/>
      <c r="B32" s="3" t="s">
        <v>16</v>
      </c>
      <c r="C32" s="3" t="s">
        <v>28</v>
      </c>
      <c r="D32" s="3" t="s">
        <v>17</v>
      </c>
      <c r="E32" s="3" t="s">
        <v>4</v>
      </c>
      <c r="F32" s="3" t="s">
        <v>33</v>
      </c>
    </row>
    <row r="33" spans="1:6" s="9" customFormat="1" ht="38.25">
      <c r="A33" s="5" t="s">
        <v>18</v>
      </c>
      <c r="B33" s="6">
        <v>3</v>
      </c>
      <c r="C33" s="7">
        <v>5809.7</v>
      </c>
      <c r="D33" s="7">
        <v>5620.05</v>
      </c>
      <c r="E33" s="7">
        <f>ROUND(C33/B33,2)</f>
        <v>1936.57</v>
      </c>
      <c r="F33" s="8">
        <f>C33-D33</f>
        <v>189.64999999999964</v>
      </c>
    </row>
    <row r="34" spans="3:6" s="15" customFormat="1" ht="25.5" customHeight="1" thickBot="1">
      <c r="C34" s="10">
        <f>SUM(C33:C33)</f>
        <v>5809.7</v>
      </c>
      <c r="D34" s="10">
        <f>SUM(D33:D33)</f>
        <v>5620.05</v>
      </c>
      <c r="F34" s="10">
        <f>SUM(F33:F33)</f>
        <v>189.64999999999964</v>
      </c>
    </row>
    <row r="35" s="4" customFormat="1" ht="13.5" thickTop="1"/>
    <row r="36" s="16" customFormat="1" ht="12.75"/>
    <row r="37" s="1" customFormat="1" ht="21" customHeight="1"/>
    <row r="38" s="1" customFormat="1" ht="21" customHeight="1"/>
    <row r="39" s="1" customFormat="1" ht="12.75"/>
    <row r="40" spans="1:2" s="1" customFormat="1" ht="63.75">
      <c r="A40" s="17" t="s">
        <v>8</v>
      </c>
      <c r="B40" s="18" t="s">
        <v>19</v>
      </c>
    </row>
    <row r="41" spans="1:2" s="1" customFormat="1" ht="21" customHeight="1">
      <c r="A41" s="19" t="s">
        <v>12</v>
      </c>
      <c r="B41" s="19">
        <v>3</v>
      </c>
    </row>
    <row r="42" spans="1:2" s="1" customFormat="1" ht="21" customHeight="1">
      <c r="A42" s="19" t="s">
        <v>13</v>
      </c>
      <c r="B42" s="19">
        <v>0</v>
      </c>
    </row>
    <row r="43" spans="1:2" s="1" customFormat="1" ht="21" customHeight="1">
      <c r="A43" s="19" t="s">
        <v>14</v>
      </c>
      <c r="B43" s="19">
        <v>0</v>
      </c>
    </row>
    <row r="44" spans="1:2" s="1" customFormat="1" ht="21" customHeight="1">
      <c r="A44" s="20" t="s">
        <v>15</v>
      </c>
      <c r="B44" s="20">
        <f>B41+B42+B43</f>
        <v>3</v>
      </c>
    </row>
    <row r="45" s="1" customFormat="1" ht="21" customHeight="1"/>
    <row r="46" s="1" customFormat="1" ht="21" customHeight="1"/>
    <row r="47" s="1" customFormat="1" ht="21" customHeight="1"/>
    <row r="49" spans="1:2" s="16" customFormat="1" ht="21" customHeight="1">
      <c r="A49" s="33" t="s">
        <v>36</v>
      </c>
      <c r="B49" s="33"/>
    </row>
    <row r="50" spans="1:2" s="22" customFormat="1" ht="21" customHeight="1">
      <c r="A50" s="21"/>
      <c r="B50" s="21"/>
    </row>
    <row r="51" spans="1:6" s="4" customFormat="1" ht="63.75">
      <c r="A51" s="2" t="s">
        <v>0</v>
      </c>
      <c r="B51" s="3" t="s">
        <v>20</v>
      </c>
      <c r="C51" s="3" t="s">
        <v>21</v>
      </c>
      <c r="D51" s="3" t="s">
        <v>17</v>
      </c>
      <c r="E51" s="3" t="s">
        <v>4</v>
      </c>
      <c r="F51" s="3" t="s">
        <v>33</v>
      </c>
    </row>
    <row r="52" spans="1:6" s="9" customFormat="1" ht="25.5" customHeight="1">
      <c r="A52" s="5" t="s">
        <v>29</v>
      </c>
      <c r="B52" s="6">
        <v>1</v>
      </c>
      <c r="C52" s="7">
        <v>1000</v>
      </c>
      <c r="D52" s="7">
        <v>884.02</v>
      </c>
      <c r="E52" s="7">
        <f>ROUND(C52/B52,2)</f>
        <v>1000</v>
      </c>
      <c r="F52" s="8">
        <f>C52-D52</f>
        <v>115.98000000000002</v>
      </c>
    </row>
    <row r="53" spans="3:6" s="15" customFormat="1" ht="25.5" customHeight="1" thickBot="1">
      <c r="C53" s="10">
        <f>SUM(C52:C52)</f>
        <v>1000</v>
      </c>
      <c r="D53" s="10">
        <f>SUM(D52:D52)</f>
        <v>884.02</v>
      </c>
      <c r="F53" s="10">
        <f>SUM(F52:F52)</f>
        <v>115.98000000000002</v>
      </c>
    </row>
    <row r="54" s="16" customFormat="1" ht="21" customHeight="1" thickTop="1"/>
    <row r="55" s="16" customFormat="1" ht="21" customHeight="1"/>
    <row r="56" spans="1:2" s="16" customFormat="1" ht="25.5" customHeight="1">
      <c r="A56" s="23" t="s">
        <v>22</v>
      </c>
      <c r="B56" s="23" t="s">
        <v>23</v>
      </c>
    </row>
    <row r="57" spans="1:2" s="16" customFormat="1" ht="25.5" customHeight="1">
      <c r="A57" s="24" t="s">
        <v>24</v>
      </c>
      <c r="B57" s="25">
        <v>1</v>
      </c>
    </row>
    <row r="58" spans="1:2" s="16" customFormat="1" ht="25.5" customHeight="1">
      <c r="A58" s="24" t="s">
        <v>25</v>
      </c>
      <c r="B58" s="25">
        <v>0</v>
      </c>
    </row>
    <row r="59" spans="1:2" s="16" customFormat="1" ht="25.5" customHeight="1">
      <c r="A59" s="24" t="s">
        <v>26</v>
      </c>
      <c r="B59" s="25">
        <v>0</v>
      </c>
    </row>
    <row r="60" spans="1:2" s="16" customFormat="1" ht="25.5" customHeight="1">
      <c r="A60" s="14" t="s">
        <v>15</v>
      </c>
      <c r="B60" s="26">
        <f>B57+B58+B59</f>
        <v>1</v>
      </c>
    </row>
    <row r="61" s="16" customFormat="1" ht="21" customHeight="1"/>
    <row r="62" s="16" customFormat="1" ht="21" customHeight="1"/>
    <row r="63" s="16" customFormat="1" ht="21" customHeight="1"/>
    <row r="64" s="16" customFormat="1" ht="21" customHeight="1"/>
  </sheetData>
  <sheetProtection/>
  <mergeCells count="3">
    <mergeCell ref="A1:B1"/>
    <mergeCell ref="A30:D30"/>
    <mergeCell ref="A49:B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 r:id="rId2"/>
  <rowBreaks count="2" manualBreakCount="2">
    <brk id="29" max="255" man="1"/>
    <brk id="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Pordenone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Corazza Carla</dc:creator>
  <cp:keywords/>
  <dc:description/>
  <cp:lastModifiedBy>Daniele Lai</cp:lastModifiedBy>
  <cp:lastPrinted>2018-03-26T12:57:35Z</cp:lastPrinted>
  <dcterms:created xsi:type="dcterms:W3CDTF">2013-12-30T14:12:46Z</dcterms:created>
  <dcterms:modified xsi:type="dcterms:W3CDTF">2024-05-22T11:54:48Z</dcterms:modified>
  <cp:category/>
  <cp:version/>
  <cp:contentType/>
  <cp:contentStatus/>
</cp:coreProperties>
</file>